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EXP. ADM. Y CONTRATOS - copia\0 Portal de Transparencia\Año 2020 junio\7 Contratos\5 Contratos 2019\"/>
    </mc:Choice>
  </mc:AlternateContent>
  <bookViews>
    <workbookView xWindow="-105" yWindow="-105" windowWidth="16665" windowHeight="9015"/>
  </bookViews>
  <sheets>
    <sheet name="Resumen de contratacione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D19" i="1"/>
  <c r="D17" i="1"/>
  <c r="E13" i="1" l="1"/>
  <c r="F10" i="1" l="1"/>
  <c r="F13" i="1"/>
  <c r="D18" i="1" l="1"/>
  <c r="F20" i="1" l="1"/>
  <c r="F17" i="1"/>
  <c r="E10" i="1"/>
  <c r="E17" i="1"/>
  <c r="E20" i="1"/>
  <c r="E23" i="1"/>
  <c r="F26" i="1"/>
  <c r="E26" i="1"/>
  <c r="G23" i="1" l="1"/>
  <c r="G13" i="1"/>
  <c r="G10" i="1"/>
</calcChain>
</file>

<file path=xl/sharedStrings.xml><?xml version="1.0" encoding="utf-8"?>
<sst xmlns="http://schemas.openxmlformats.org/spreadsheetml/2006/main" count="39" uniqueCount="24">
  <si>
    <t>PROCEDIMIENTO DE ADJUDICACIÓN</t>
  </si>
  <si>
    <t>Adjudicación directa (contratos menores)</t>
  </si>
  <si>
    <t>De Obras</t>
  </si>
  <si>
    <t>De Suministro</t>
  </si>
  <si>
    <t>De Servicios</t>
  </si>
  <si>
    <t>TIPO DE CONTRATO</t>
  </si>
  <si>
    <t>NÚMERO</t>
  </si>
  <si>
    <t>IMPORTE (s/impuestos)</t>
  </si>
  <si>
    <t>NÚMERO TOTAL</t>
  </si>
  <si>
    <t>Procedimiento Negociado SIN PUBLICIDAD</t>
  </si>
  <si>
    <t>Procedimiento Negociado CON PUBLICIDAD</t>
  </si>
  <si>
    <t>Procedimiento Restringido</t>
  </si>
  <si>
    <t>Procedimiento Abierto (S.A.R.A.)</t>
  </si>
  <si>
    <t>IMPORTE 
(incluido impuestos)</t>
  </si>
  <si>
    <t>PERIODO:</t>
  </si>
  <si>
    <t>Mixto: Obra y Suministro</t>
  </si>
  <si>
    <t>Procedimiento Abierto simplificado (NO S.A.R.A.)</t>
  </si>
  <si>
    <t>FECHA DE LA INFORMACIÓN</t>
  </si>
  <si>
    <t xml:space="preserve">
                            </t>
  </si>
  <si>
    <t xml:space="preserve">  Fecha de la última actualización: junio de 2020</t>
  </si>
  <si>
    <t>EJERCICIO 2019</t>
  </si>
  <si>
    <t>PORCENTAJE
%</t>
  </si>
  <si>
    <t xml:space="preserve">  Periodicidad de la actualización: ANUAL</t>
  </si>
  <si>
    <t xml:space="preserve"> RESUMEN DE LAS CONTRATACIONES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</si>
</sst>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5" xfId="0" applyBorder="1"/>
    <xf numFmtId="4" fontId="0" fillId="0" borderId="0" xfId="0" applyNumberFormat="1" applyAlignment="1">
      <alignment horizontal="right" vertical="top" wrapText="1"/>
    </xf>
    <xf numFmtId="4" fontId="0" fillId="0" borderId="0" xfId="0" applyNumberFormat="1" applyAlignment="1">
      <alignment horizontal="left" vertical="top" wrapText="1"/>
    </xf>
    <xf numFmtId="4" fontId="0" fillId="0" borderId="0" xfId="0" applyNumberFormat="1"/>
    <xf numFmtId="4" fontId="0" fillId="0" borderId="0" xfId="0" applyNumberFormat="1" applyAlignment="1">
      <alignment horizontal="right"/>
    </xf>
    <xf numFmtId="14" fontId="2" fillId="0" borderId="9" xfId="0" applyNumberFormat="1" applyFont="1" applyBorder="1" applyAlignment="1">
      <alignment horizontal="center" vertical="top"/>
    </xf>
    <xf numFmtId="14" fontId="2" fillId="0" borderId="7" xfId="0" applyNumberFormat="1" applyFont="1" applyBorder="1" applyAlignment="1">
      <alignment horizontal="center" vertical="top"/>
    </xf>
    <xf numFmtId="14" fontId="2" fillId="0" borderId="8" xfId="1" applyNumberFormat="1" applyFont="1" applyBorder="1" applyAlignment="1">
      <alignment horizontal="center" vertical="top" wrapText="1"/>
    </xf>
    <xf numFmtId="14" fontId="2" fillId="0" borderId="9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44" fontId="5" fillId="0" borderId="0" xfId="1" applyFont="1"/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Continuous" wrapText="1"/>
    </xf>
    <xf numFmtId="0" fontId="0" fillId="0" borderId="0" xfId="0" applyAlignment="1">
      <alignment horizontal="centerContinuous"/>
    </xf>
    <xf numFmtId="0" fontId="2" fillId="0" borderId="0" xfId="0" applyFont="1" applyBorder="1" applyAlignment="1">
      <alignment horizontal="centerContinuous" wrapText="1"/>
    </xf>
    <xf numFmtId="0" fontId="6" fillId="0" borderId="0" xfId="0" applyFont="1" applyAlignment="1">
      <alignment horizontal="centerContinuous" wrapText="1"/>
    </xf>
    <xf numFmtId="44" fontId="0" fillId="0" borderId="0" xfId="1" applyFont="1" applyAlignment="1">
      <alignment horizontal="centerContinuous"/>
    </xf>
    <xf numFmtId="0" fontId="4" fillId="0" borderId="0" xfId="0" applyFont="1" applyAlignment="1">
      <alignment horizontal="centerContinuous"/>
    </xf>
    <xf numFmtId="14" fontId="2" fillId="0" borderId="9" xfId="1" applyNumberFormat="1" applyFont="1" applyBorder="1" applyAlignment="1">
      <alignment horizontal="center" vertical="top"/>
    </xf>
    <xf numFmtId="0" fontId="0" fillId="0" borderId="10" xfId="0" applyBorder="1" applyAlignment="1">
      <alignment horizontal="center"/>
    </xf>
    <xf numFmtId="44" fontId="0" fillId="0" borderId="10" xfId="1" applyFont="1" applyBorder="1"/>
    <xf numFmtId="0" fontId="0" fillId="0" borderId="11" xfId="0" applyBorder="1" applyAlignment="1">
      <alignment horizontal="center"/>
    </xf>
    <xf numFmtId="44" fontId="7" fillId="0" borderId="11" xfId="1" applyFont="1" applyBorder="1"/>
    <xf numFmtId="0" fontId="0" fillId="0" borderId="12" xfId="0" applyBorder="1" applyAlignment="1">
      <alignment horizontal="center"/>
    </xf>
    <xf numFmtId="44" fontId="7" fillId="0" borderId="12" xfId="1" applyFont="1" applyBorder="1"/>
    <xf numFmtId="44" fontId="7" fillId="0" borderId="10" xfId="1" applyFont="1" applyBorder="1"/>
    <xf numFmtId="44" fontId="7" fillId="0" borderId="13" xfId="1" applyFont="1" applyBorder="1"/>
    <xf numFmtId="44" fontId="9" fillId="0" borderId="0" xfId="1" applyFont="1"/>
    <xf numFmtId="0" fontId="8" fillId="0" borderId="0" xfId="0" applyFont="1" applyAlignment="1">
      <alignment horizontal="right"/>
    </xf>
    <xf numFmtId="44" fontId="7" fillId="0" borderId="14" xfId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44" fontId="7" fillId="0" borderId="0" xfId="1" applyFont="1" applyBorder="1"/>
    <xf numFmtId="0" fontId="7" fillId="0" borderId="0" xfId="0" applyFont="1" applyBorder="1" applyAlignment="1">
      <alignment horizontal="center" vertical="center"/>
    </xf>
    <xf numFmtId="44" fontId="7" fillId="0" borderId="0" xfId="1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8" fillId="0" borderId="0" xfId="0" applyFont="1" applyAlignment="1">
      <alignment horizontal="centerContinuous"/>
    </xf>
    <xf numFmtId="44" fontId="9" fillId="0" borderId="0" xfId="1" applyFont="1" applyAlignment="1">
      <alignment horizontal="centerContinuous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4" fontId="7" fillId="0" borderId="2" xfId="1" applyFont="1" applyBorder="1" applyAlignment="1">
      <alignment horizontal="center" vertical="center"/>
    </xf>
    <xf numFmtId="44" fontId="7" fillId="0" borderId="4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14" fontId="7" fillId="0" borderId="10" xfId="0" applyNumberFormat="1" applyFont="1" applyBorder="1" applyAlignment="1">
      <alignment horizontal="center" vertical="center"/>
    </xf>
    <xf numFmtId="14" fontId="7" fillId="0" borderId="11" xfId="0" applyNumberFormat="1" applyFont="1" applyBorder="1" applyAlignment="1">
      <alignment horizontal="center" vertical="center"/>
    </xf>
    <xf numFmtId="14" fontId="7" fillId="0" borderId="12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0" fontId="7" fillId="0" borderId="10" xfId="2" applyNumberFormat="1" applyFont="1" applyBorder="1" applyAlignment="1">
      <alignment horizontal="center" vertical="center"/>
    </xf>
    <xf numFmtId="10" fontId="7" fillId="0" borderId="11" xfId="2" applyNumberFormat="1" applyFont="1" applyBorder="1" applyAlignment="1">
      <alignment horizontal="center" vertical="center"/>
    </xf>
    <xf numFmtId="10" fontId="7" fillId="0" borderId="12" xfId="2" applyNumberFormat="1" applyFont="1" applyBorder="1" applyAlignment="1">
      <alignment horizontal="center" vertical="center"/>
    </xf>
    <xf numFmtId="44" fontId="7" fillId="0" borderId="10" xfId="1" applyFont="1" applyBorder="1" applyAlignment="1">
      <alignment horizontal="center" vertical="center"/>
    </xf>
    <xf numFmtId="44" fontId="7" fillId="0" borderId="11" xfId="1" applyFont="1" applyBorder="1" applyAlignment="1">
      <alignment horizontal="center" vertical="center"/>
    </xf>
    <xf numFmtId="44" fontId="7" fillId="0" borderId="12" xfId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4" fontId="0" fillId="0" borderId="11" xfId="1" applyFont="1" applyBorder="1"/>
    <xf numFmtId="0" fontId="3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right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</xdr:colOff>
      <xdr:row>0</xdr:row>
      <xdr:rowOff>7621</xdr:rowOff>
    </xdr:from>
    <xdr:to>
      <xdr:col>0</xdr:col>
      <xdr:colOff>1874520</xdr:colOff>
      <xdr:row>2</xdr:row>
      <xdr:rowOff>76201</xdr:rowOff>
    </xdr:to>
    <xdr:pic>
      <xdr:nvPicPr>
        <xdr:cNvPr id="2" name="Imagen 1" descr="Logo Consorcio rehabilitación Puerto de la Cruz&#10;">
          <a:extLst>
            <a:ext uri="{FF2B5EF4-FFF2-40B4-BE49-F238E27FC236}">
              <a16:creationId xmlns:a16="http://schemas.microsoft.com/office/drawing/2014/main" id="{0292EFD8-5AC9-428C-805D-CBAA1A6DF5E2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57" t="3788" r="38686" b="90119"/>
        <a:stretch/>
      </xdr:blipFill>
      <xdr:spPr bwMode="auto">
        <a:xfrm>
          <a:off x="22859" y="7621"/>
          <a:ext cx="1851661" cy="7086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topLeftCell="A4" workbookViewId="0">
      <selection sqref="A1:H28"/>
    </sheetView>
  </sheetViews>
  <sheetFormatPr baseColWidth="10" defaultRowHeight="15" x14ac:dyDescent="0.25"/>
  <cols>
    <col min="1" max="1" width="41.7109375" customWidth="1"/>
    <col min="2" max="2" width="21.7109375" customWidth="1"/>
    <col min="3" max="3" width="12" style="2" customWidth="1"/>
    <col min="4" max="4" width="21.42578125" style="1" customWidth="1"/>
    <col min="5" max="5" width="16.7109375" customWidth="1"/>
    <col min="6" max="7" width="19.5703125" style="1" customWidth="1"/>
    <col min="8" max="8" width="14.42578125" customWidth="1"/>
    <col min="10" max="10" width="11.5703125" bestFit="1" customWidth="1"/>
  </cols>
  <sheetData>
    <row r="1" spans="1:10" ht="32.450000000000003" customHeight="1" x14ac:dyDescent="0.35">
      <c r="A1" s="17" t="s">
        <v>18</v>
      </c>
      <c r="B1" s="20"/>
      <c r="C1" s="17"/>
      <c r="D1" s="19"/>
      <c r="E1" s="18"/>
      <c r="F1" s="71"/>
      <c r="G1" s="71"/>
      <c r="H1" s="71"/>
      <c r="I1" s="71"/>
    </row>
    <row r="2" spans="1:10" ht="18.75" x14ac:dyDescent="0.3">
      <c r="B2" s="22"/>
      <c r="C2" s="18"/>
      <c r="D2" s="21"/>
      <c r="E2" s="18"/>
      <c r="F2" s="72" t="s">
        <v>19</v>
      </c>
      <c r="G2" s="72"/>
      <c r="H2" s="72"/>
      <c r="I2" s="16"/>
    </row>
    <row r="3" spans="1:10" ht="18.75" x14ac:dyDescent="0.3">
      <c r="C3" s="14"/>
      <c r="D3" s="15"/>
      <c r="F3" s="72" t="s">
        <v>22</v>
      </c>
      <c r="G3" s="72"/>
      <c r="H3" s="72"/>
      <c r="I3" s="16"/>
    </row>
    <row r="4" spans="1:10" x14ac:dyDescent="0.25">
      <c r="F4" s="16"/>
      <c r="G4" s="16"/>
      <c r="H4" s="16"/>
      <c r="I4" s="16"/>
    </row>
    <row r="5" spans="1:10" ht="18.75" x14ac:dyDescent="0.3">
      <c r="B5" s="22" t="s">
        <v>23</v>
      </c>
      <c r="C5" s="41"/>
      <c r="D5" s="42"/>
      <c r="E5" s="18"/>
      <c r="F5" s="16"/>
      <c r="G5" s="16"/>
      <c r="H5" s="16"/>
      <c r="I5" s="16"/>
    </row>
    <row r="6" spans="1:10" ht="18.75" x14ac:dyDescent="0.3">
      <c r="B6" s="22"/>
      <c r="C6" s="33"/>
      <c r="D6" s="32"/>
      <c r="F6" s="16"/>
      <c r="G6" s="16"/>
      <c r="H6" s="16"/>
      <c r="I6" s="16"/>
    </row>
    <row r="7" spans="1:10" ht="17.25" x14ac:dyDescent="0.3">
      <c r="C7" s="33" t="s">
        <v>14</v>
      </c>
      <c r="D7" s="32" t="s">
        <v>20</v>
      </c>
      <c r="F7" s="16"/>
      <c r="G7" s="16"/>
      <c r="H7" s="16"/>
      <c r="I7" s="16"/>
    </row>
    <row r="8" spans="1:10" ht="15.75" thickBot="1" x14ac:dyDescent="0.3"/>
    <row r="9" spans="1:10" ht="30.75" thickBot="1" x14ac:dyDescent="0.3">
      <c r="A9" s="10" t="s">
        <v>0</v>
      </c>
      <c r="B9" s="11" t="s">
        <v>5</v>
      </c>
      <c r="C9" s="10" t="s">
        <v>6</v>
      </c>
      <c r="D9" s="23" t="s">
        <v>7</v>
      </c>
      <c r="E9" s="10" t="s">
        <v>8</v>
      </c>
      <c r="F9" s="12" t="s">
        <v>13</v>
      </c>
      <c r="G9" s="12" t="s">
        <v>21</v>
      </c>
      <c r="H9" s="13" t="s">
        <v>17</v>
      </c>
    </row>
    <row r="10" spans="1:10" ht="20.25" customHeight="1" x14ac:dyDescent="0.25">
      <c r="A10" s="3"/>
      <c r="B10" s="3" t="s">
        <v>2</v>
      </c>
      <c r="C10" s="24">
        <v>0</v>
      </c>
      <c r="D10" s="25">
        <v>0</v>
      </c>
      <c r="E10" s="52">
        <f>SUM(C10:C12)</f>
        <v>8</v>
      </c>
      <c r="F10" s="46">
        <f>SUM(D10:D12)*1.065</f>
        <v>40489.319100000001</v>
      </c>
      <c r="G10" s="58">
        <f>F10/(SUM($F$10:$F$28))</f>
        <v>3.9399224661597787E-2</v>
      </c>
      <c r="H10" s="55">
        <v>43997</v>
      </c>
      <c r="I10" s="8"/>
      <c r="J10" s="9"/>
    </row>
    <row r="11" spans="1:10" ht="20.25" customHeight="1" x14ac:dyDescent="0.25">
      <c r="A11" s="4" t="s">
        <v>1</v>
      </c>
      <c r="B11" s="4" t="s">
        <v>3</v>
      </c>
      <c r="C11" s="26">
        <v>0</v>
      </c>
      <c r="D11" s="27">
        <v>0</v>
      </c>
      <c r="E11" s="53"/>
      <c r="F11" s="47"/>
      <c r="G11" s="59"/>
      <c r="H11" s="56"/>
      <c r="I11" s="8"/>
      <c r="J11" s="6"/>
    </row>
    <row r="12" spans="1:10" ht="20.25" customHeight="1" thickBot="1" x14ac:dyDescent="0.3">
      <c r="A12" s="5"/>
      <c r="B12" s="5" t="s">
        <v>4</v>
      </c>
      <c r="C12" s="28">
        <v>8</v>
      </c>
      <c r="D12" s="29">
        <v>38018.14</v>
      </c>
      <c r="E12" s="54"/>
      <c r="F12" s="48"/>
      <c r="G12" s="60"/>
      <c r="H12" s="56"/>
      <c r="I12" s="8"/>
      <c r="J12" s="6"/>
    </row>
    <row r="13" spans="1:10" ht="20.25" customHeight="1" x14ac:dyDescent="0.25">
      <c r="A13" s="3"/>
      <c r="B13" s="3" t="s">
        <v>2</v>
      </c>
      <c r="C13" s="66">
        <v>1</v>
      </c>
      <c r="D13" s="30">
        <v>403850.61</v>
      </c>
      <c r="E13" s="68">
        <f>SUM(C13:C16)</f>
        <v>3</v>
      </c>
      <c r="F13" s="46">
        <f>SUM(D13:D16)*1.065</f>
        <v>514152.45689999999</v>
      </c>
      <c r="G13" s="58">
        <f>F13/SUM(F10:F28)</f>
        <v>0.50030992395018004</v>
      </c>
      <c r="H13" s="49">
        <v>43997</v>
      </c>
      <c r="I13" s="8"/>
      <c r="J13" s="7"/>
    </row>
    <row r="14" spans="1:10" ht="20.25" customHeight="1" x14ac:dyDescent="0.25">
      <c r="A14" s="4" t="s">
        <v>9</v>
      </c>
      <c r="B14" s="4" t="s">
        <v>3</v>
      </c>
      <c r="C14" s="64">
        <v>0</v>
      </c>
      <c r="D14" s="70"/>
      <c r="E14" s="65"/>
      <c r="F14" s="47"/>
      <c r="G14" s="59"/>
      <c r="H14" s="50"/>
      <c r="I14" s="8"/>
    </row>
    <row r="15" spans="1:10" ht="20.25" customHeight="1" x14ac:dyDescent="0.25">
      <c r="A15" s="4"/>
      <c r="B15" s="4" t="s">
        <v>4</v>
      </c>
      <c r="C15" s="64">
        <v>1</v>
      </c>
      <c r="D15" s="27">
        <v>24381.08</v>
      </c>
      <c r="E15" s="65"/>
      <c r="F15" s="47"/>
      <c r="G15" s="59"/>
      <c r="H15" s="50"/>
      <c r="I15" s="8"/>
    </row>
    <row r="16" spans="1:10" ht="20.25" customHeight="1" thickBot="1" x14ac:dyDescent="0.3">
      <c r="A16" s="5"/>
      <c r="B16" s="5" t="s">
        <v>15</v>
      </c>
      <c r="C16" s="67">
        <v>1</v>
      </c>
      <c r="D16" s="29">
        <v>54540.57</v>
      </c>
      <c r="E16" s="69"/>
      <c r="F16" s="48"/>
      <c r="G16" s="60"/>
      <c r="H16" s="51"/>
      <c r="I16" s="8"/>
    </row>
    <row r="17" spans="1:9" ht="20.25" customHeight="1" x14ac:dyDescent="0.25">
      <c r="A17" s="4"/>
      <c r="B17" s="4" t="s">
        <v>2</v>
      </c>
      <c r="C17" s="26">
        <v>0</v>
      </c>
      <c r="D17" s="27">
        <f>-I19</f>
        <v>0</v>
      </c>
      <c r="E17" s="44">
        <f>SUM(C17:C19)</f>
        <v>0</v>
      </c>
      <c r="F17" s="47">
        <f>SUM(D17:D19)*1.07</f>
        <v>0</v>
      </c>
      <c r="G17" s="61"/>
      <c r="H17" s="56">
        <v>43997</v>
      </c>
      <c r="I17" s="8"/>
    </row>
    <row r="18" spans="1:9" ht="20.25" customHeight="1" x14ac:dyDescent="0.25">
      <c r="A18" s="4" t="s">
        <v>10</v>
      </c>
      <c r="B18" s="4" t="s">
        <v>3</v>
      </c>
      <c r="C18" s="26">
        <v>0</v>
      </c>
      <c r="D18" s="27">
        <f>-I20</f>
        <v>0</v>
      </c>
      <c r="E18" s="44"/>
      <c r="F18" s="47"/>
      <c r="G18" s="62"/>
      <c r="H18" s="56"/>
      <c r="I18" s="8"/>
    </row>
    <row r="19" spans="1:9" ht="20.25" customHeight="1" thickBot="1" x14ac:dyDescent="0.3">
      <c r="A19" s="4"/>
      <c r="B19" s="4" t="s">
        <v>4</v>
      </c>
      <c r="C19" s="26">
        <v>0</v>
      </c>
      <c r="D19" s="31">
        <f>-I21</f>
        <v>0</v>
      </c>
      <c r="E19" s="44"/>
      <c r="F19" s="47"/>
      <c r="G19" s="63"/>
      <c r="H19" s="56"/>
      <c r="I19" s="8"/>
    </row>
    <row r="20" spans="1:9" ht="20.25" customHeight="1" x14ac:dyDescent="0.25">
      <c r="A20" s="3"/>
      <c r="B20" s="3" t="s">
        <v>2</v>
      </c>
      <c r="C20" s="24">
        <v>0</v>
      </c>
      <c r="D20" s="30">
        <v>0</v>
      </c>
      <c r="E20" s="43">
        <f>SUM(C20:C22)</f>
        <v>0</v>
      </c>
      <c r="F20" s="46">
        <f>SUM(D20:D22)*1.07</f>
        <v>0</v>
      </c>
      <c r="G20" s="61"/>
      <c r="H20" s="55">
        <v>43997</v>
      </c>
      <c r="I20" s="8"/>
    </row>
    <row r="21" spans="1:9" ht="20.25" customHeight="1" x14ac:dyDescent="0.25">
      <c r="A21" s="4" t="s">
        <v>11</v>
      </c>
      <c r="B21" s="4" t="s">
        <v>3</v>
      </c>
      <c r="C21" s="26">
        <v>0</v>
      </c>
      <c r="D21" s="27">
        <v>0</v>
      </c>
      <c r="E21" s="44"/>
      <c r="F21" s="47"/>
      <c r="G21" s="62"/>
      <c r="H21" s="56"/>
    </row>
    <row r="22" spans="1:9" ht="20.25" customHeight="1" thickBot="1" x14ac:dyDescent="0.3">
      <c r="A22" s="4"/>
      <c r="B22" s="4" t="s">
        <v>4</v>
      </c>
      <c r="C22" s="26">
        <v>0</v>
      </c>
      <c r="D22" s="29">
        <v>0</v>
      </c>
      <c r="E22" s="44"/>
      <c r="F22" s="47"/>
      <c r="G22" s="63"/>
      <c r="H22" s="56"/>
    </row>
    <row r="23" spans="1:9" ht="20.25" customHeight="1" x14ac:dyDescent="0.25">
      <c r="A23" s="3"/>
      <c r="B23" s="3" t="s">
        <v>2</v>
      </c>
      <c r="C23" s="24">
        <v>2</v>
      </c>
      <c r="D23" s="27">
        <v>407000</v>
      </c>
      <c r="E23" s="43">
        <f>SUM(C23:C25)</f>
        <v>5</v>
      </c>
      <c r="F23" s="46">
        <f>SUM(D23:D25)*1.065</f>
        <v>473026.13999999996</v>
      </c>
      <c r="G23" s="58">
        <f>F23/SUM(F10:F28)</f>
        <v>0.46029085138822218</v>
      </c>
      <c r="H23" s="55">
        <v>43997</v>
      </c>
    </row>
    <row r="24" spans="1:9" ht="20.25" customHeight="1" x14ac:dyDescent="0.25">
      <c r="A24" s="4" t="s">
        <v>16</v>
      </c>
      <c r="B24" s="4" t="s">
        <v>3</v>
      </c>
      <c r="C24" s="26">
        <v>0</v>
      </c>
      <c r="D24" s="27">
        <v>0</v>
      </c>
      <c r="E24" s="44"/>
      <c r="F24" s="47"/>
      <c r="G24" s="59"/>
      <c r="H24" s="56"/>
    </row>
    <row r="25" spans="1:9" ht="20.25" customHeight="1" thickBot="1" x14ac:dyDescent="0.3">
      <c r="A25" s="5"/>
      <c r="B25" s="5" t="s">
        <v>4</v>
      </c>
      <c r="C25" s="28">
        <v>3</v>
      </c>
      <c r="D25" s="29">
        <v>37156</v>
      </c>
      <c r="E25" s="45"/>
      <c r="F25" s="48"/>
      <c r="G25" s="60"/>
      <c r="H25" s="56"/>
    </row>
    <row r="26" spans="1:9" ht="20.25" customHeight="1" x14ac:dyDescent="0.25">
      <c r="A26" s="3"/>
      <c r="B26" s="3" t="s">
        <v>2</v>
      </c>
      <c r="C26" s="24">
        <v>0</v>
      </c>
      <c r="D26" s="30">
        <v>0</v>
      </c>
      <c r="E26" s="43">
        <f>SUM(C26:C28)</f>
        <v>0</v>
      </c>
      <c r="F26" s="46">
        <f>SUM(D26:D28)*1.07</f>
        <v>0</v>
      </c>
      <c r="G26" s="61"/>
      <c r="H26" s="55">
        <v>43997</v>
      </c>
    </row>
    <row r="27" spans="1:9" ht="20.25" customHeight="1" x14ac:dyDescent="0.25">
      <c r="A27" s="4" t="s">
        <v>12</v>
      </c>
      <c r="B27" s="4" t="s">
        <v>3</v>
      </c>
      <c r="C27" s="26">
        <v>0</v>
      </c>
      <c r="D27" s="27">
        <v>0</v>
      </c>
      <c r="E27" s="44"/>
      <c r="F27" s="47"/>
      <c r="G27" s="62"/>
      <c r="H27" s="56"/>
    </row>
    <row r="28" spans="1:9" ht="20.25" customHeight="1" thickBot="1" x14ac:dyDescent="0.3">
      <c r="A28" s="5"/>
      <c r="B28" s="5" t="s">
        <v>4</v>
      </c>
      <c r="C28" s="28">
        <v>0</v>
      </c>
      <c r="D28" s="29">
        <v>0</v>
      </c>
      <c r="E28" s="45"/>
      <c r="F28" s="48"/>
      <c r="G28" s="63"/>
      <c r="H28" s="57"/>
    </row>
    <row r="29" spans="1:9" ht="20.25" customHeight="1" x14ac:dyDescent="0.25">
      <c r="A29" s="35"/>
      <c r="B29" s="35"/>
      <c r="C29" s="36"/>
      <c r="D29" s="37"/>
      <c r="E29" s="38"/>
      <c r="F29" s="39"/>
      <c r="G29" s="39"/>
      <c r="H29" s="40"/>
    </row>
    <row r="34" spans="6:10" ht="20.25" customHeight="1" x14ac:dyDescent="0.25">
      <c r="I34" s="8"/>
      <c r="J34" s="7"/>
    </row>
    <row r="35" spans="6:10" ht="20.25" customHeight="1" x14ac:dyDescent="0.25">
      <c r="I35" s="8"/>
    </row>
    <row r="36" spans="6:10" ht="20.25" customHeight="1" x14ac:dyDescent="0.25">
      <c r="I36" s="8"/>
    </row>
    <row r="37" spans="6:10" ht="20.25" customHeight="1" x14ac:dyDescent="0.25">
      <c r="I37" s="8"/>
    </row>
    <row r="40" spans="6:10" ht="15.75" thickBot="1" x14ac:dyDescent="0.3"/>
    <row r="41" spans="6:10" x14ac:dyDescent="0.25">
      <c r="F41" s="34"/>
      <c r="G41" s="39"/>
    </row>
  </sheetData>
  <mergeCells count="26">
    <mergeCell ref="H17:H19"/>
    <mergeCell ref="H20:H22"/>
    <mergeCell ref="H23:H25"/>
    <mergeCell ref="F20:F22"/>
    <mergeCell ref="F23:F25"/>
    <mergeCell ref="G17:G19"/>
    <mergeCell ref="G20:G22"/>
    <mergeCell ref="G23:G25"/>
    <mergeCell ref="H10:H12"/>
    <mergeCell ref="H13:H16"/>
    <mergeCell ref="G10:G12"/>
    <mergeCell ref="G13:G16"/>
    <mergeCell ref="F2:H2"/>
    <mergeCell ref="F3:H3"/>
    <mergeCell ref="E23:E25"/>
    <mergeCell ref="E20:E22"/>
    <mergeCell ref="E10:E12"/>
    <mergeCell ref="F10:F12"/>
    <mergeCell ref="F13:F16"/>
    <mergeCell ref="F17:F19"/>
    <mergeCell ref="E17:E19"/>
    <mergeCell ref="E13:E16"/>
    <mergeCell ref="E26:E28"/>
    <mergeCell ref="F26:F28"/>
    <mergeCell ref="H26:H28"/>
    <mergeCell ref="G26:G28"/>
  </mergeCells>
  <pageMargins left="0.70866141732283472" right="0.70866141732283472" top="0.92" bottom="0.74803149606299213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de contrataciones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Ingenieria</dc:creator>
  <cp:lastModifiedBy>Ingenieria</cp:lastModifiedBy>
  <cp:lastPrinted>2020-10-21T13:18:58Z</cp:lastPrinted>
  <dcterms:created xsi:type="dcterms:W3CDTF">2018-03-09T15:00:05Z</dcterms:created>
  <dcterms:modified xsi:type="dcterms:W3CDTF">2020-10-21T13:20:05Z</dcterms:modified>
</cp:coreProperties>
</file>